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\Downloads\"/>
    </mc:Choice>
  </mc:AlternateContent>
  <bookViews>
    <workbookView xWindow="0" yWindow="0" windowWidth="28800" windowHeight="11400" tabRatio="738"/>
  </bookViews>
  <sheets>
    <sheet name="DUODÉCIMOS RECEBIDOS - 2023" sheetId="13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'DUODÉCIMOS RECEBIDOS - 2023'!$A$5:$I$16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3" l="1"/>
  <c r="F6" i="13" l="1"/>
  <c r="F7" i="13"/>
  <c r="F8" i="13"/>
  <c r="F9" i="13"/>
  <c r="F10" i="13"/>
  <c r="F11" i="13"/>
  <c r="F13" i="13"/>
  <c r="F12" i="13"/>
  <c r="F14" i="13"/>
  <c r="F15" i="13"/>
  <c r="F16" i="13"/>
  <c r="F17" i="13"/>
  <c r="I7" i="13"/>
  <c r="J18" i="13" l="1"/>
  <c r="G6" i="13"/>
  <c r="H6" i="13" s="1"/>
  <c r="F18" i="13" l="1"/>
  <c r="E18" i="13"/>
  <c r="D18" i="13"/>
  <c r="I17" i="13"/>
  <c r="G17" i="13"/>
  <c r="I16" i="13"/>
  <c r="G16" i="13"/>
  <c r="I15" i="13"/>
  <c r="G15" i="13"/>
  <c r="I14" i="13"/>
  <c r="G14" i="13"/>
  <c r="I13" i="13"/>
  <c r="G13" i="13"/>
  <c r="I12" i="13"/>
  <c r="G12" i="13"/>
  <c r="I11" i="13"/>
  <c r="G11" i="13"/>
  <c r="I10" i="13"/>
  <c r="G10" i="13"/>
  <c r="I9" i="13"/>
  <c r="G9" i="13"/>
  <c r="I8" i="13"/>
  <c r="G8" i="13"/>
  <c r="G7" i="13"/>
  <c r="G18" i="13" l="1"/>
  <c r="H7" i="13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l="1"/>
  <c r="F18" i="12" l="1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H18" i="12" l="1"/>
  <c r="H18" i="11"/>
  <c r="H7" i="10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</calcChain>
</file>

<file path=xl/sharedStrings.xml><?xml version="1.0" encoding="utf-8"?>
<sst xmlns="http://schemas.openxmlformats.org/spreadsheetml/2006/main" count="152" uniqueCount="37">
  <si>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</si>
  <si>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</si>
  <si>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</si>
  <si>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</si>
  <si>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</si>
  <si>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</si>
  <si>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</si>
  <si>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</si>
  <si>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</si>
  <si>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</si>
  <si>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</si>
  <si>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</si>
  <si>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</si>
  <si>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</si>
  <si>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</si>
  <si>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</si>
  <si>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</si>
  <si>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</si>
  <si>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</si>
  <si>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</si>
  <si>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</si>
  <si>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</si>
  <si>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</si>
  <si>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</si>
  <si>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</si>
  <si>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REPASSES MENSAIS RECEBIDOS - 2023</t>
  </si>
  <si>
    <r>
      <rPr>
        <b/>
        <sz val="11"/>
        <rFont val="Calibri"/>
        <family val="2"/>
        <scheme val="minor"/>
      </rPr>
      <t>Decreto n° 27.855 DE 18 DE JANEIRO DE 2023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Estabelece o cronograma de execução de desembolso Mensal e Bimestral e programação financeira por Unidade, Órgão e Poder para o exercício de 2023.</t>
    </r>
  </si>
  <si>
    <t>1. Repasse referente a bônus de petróleo (Memorando 10/2023/SEFIN-GTCBT) creditado no dia 31 de janeiro de 2023, no valor de R$ 1.898.095,54</t>
  </si>
  <si>
    <t>2. 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sucessivamente)</t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</si>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</sst>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7" fillId="4" borderId="11" xfId="0" applyNumberFormat="1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114300</xdr:rowOff>
    </xdr:to>
    <xdr:sp macro="" textlink="">
      <xdr:nvSpPr>
        <xdr:cNvPr id="2" name="AutoShape 1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632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142875</xdr:rowOff>
    </xdr:to>
    <xdr:sp macro="" textlink="">
      <xdr:nvSpPr>
        <xdr:cNvPr id="3" name="AutoShape 3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114300</xdr:rowOff>
    </xdr:to>
    <xdr:sp macro="" textlink="">
      <xdr:nvSpPr>
        <xdr:cNvPr id="4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628650</xdr:colOff>
      <xdr:row>0</xdr:row>
      <xdr:rowOff>0</xdr:rowOff>
    </xdr:from>
    <xdr:to>
      <xdr:col>2</xdr:col>
      <xdr:colOff>678815</xdr:colOff>
      <xdr:row>3</xdr:row>
      <xdr:rowOff>217805</xdr:rowOff>
    </xdr:to>
    <xdr:pic>
      <xdr:nvPicPr>
        <xdr:cNvPr id="5" name="Imagem 4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393315" cy="865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topLeftCell="A10" zoomScaleNormal="100" workbookViewId="0">
      <selection activeCell="J5" sqref="J5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5.7109375" style="1" customWidth="1"/>
    <col min="11" max="11" width="145.42578125" style="1" bestFit="1" customWidth="1"/>
    <col min="12" max="16384" width="9.140625" style="1"/>
  </cols>
  <sheetData>
    <row r="1" spans="1:11" ht="18.75" customHeight="1" x14ac:dyDescent="0.25"/>
    <row r="2" spans="1:11" ht="18.75" customHeight="1" x14ac:dyDescent="0.25">
      <c r="B2" s="13"/>
      <c r="C2" s="21" t="s">
        <v>25</v>
      </c>
      <c r="D2" s="21"/>
      <c r="E2" s="21"/>
      <c r="F2" s="21"/>
      <c r="G2" s="21"/>
      <c r="H2" s="21"/>
      <c r="I2" s="21"/>
    </row>
    <row r="3" spans="1:11" ht="13.5" customHeight="1" x14ac:dyDescent="0.25">
      <c r="B3" s="14"/>
      <c r="C3" s="22" t="s">
        <v>0</v>
      </c>
      <c r="D3" s="22"/>
      <c r="E3" s="22"/>
      <c r="F3" s="22"/>
      <c r="G3" s="22"/>
      <c r="H3" s="22"/>
      <c r="I3" s="22"/>
    </row>
    <row r="4" spans="1:11" ht="21.75" customHeight="1" thickBot="1" x14ac:dyDescent="0.3">
      <c r="A4" s="2"/>
      <c r="B4" s="2"/>
      <c r="C4" s="2"/>
    </row>
    <row r="5" spans="1:11" ht="47.25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1" ht="20.100000000000001" customHeight="1" thickBot="1" x14ac:dyDescent="0.3">
      <c r="A6" s="8" t="s">
        <v>11</v>
      </c>
      <c r="B6" s="8" t="s">
        <v>12</v>
      </c>
      <c r="C6" s="16" t="s">
        <v>26</v>
      </c>
      <c r="D6" s="12">
        <v>16621914.52</v>
      </c>
      <c r="E6" s="12">
        <v>19784222.289999999</v>
      </c>
      <c r="F6" s="12">
        <f>19784222.29</f>
        <v>19784222.289999999</v>
      </c>
      <c r="G6" s="12">
        <f>F6-D6</f>
        <v>3162307.7699999996</v>
      </c>
      <c r="H6" s="12">
        <f>G6</f>
        <v>3162307.7699999996</v>
      </c>
      <c r="I6" s="12">
        <f>(F6/D6-1)*100</f>
        <v>19.024931010173418</v>
      </c>
      <c r="J6" s="12"/>
      <c r="K6" s="5"/>
    </row>
    <row r="7" spans="1:11" ht="20.100000000000001" customHeight="1" thickBot="1" x14ac:dyDescent="0.3">
      <c r="A7" s="8" t="s">
        <v>12</v>
      </c>
      <c r="B7" s="8" t="s">
        <v>13</v>
      </c>
      <c r="C7" s="17"/>
      <c r="D7" s="12">
        <v>17768609.890000001</v>
      </c>
      <c r="E7" s="12">
        <v>16955062.190000001</v>
      </c>
      <c r="F7" s="12">
        <f>16818656.6+136405.58</f>
        <v>16955062.18</v>
      </c>
      <c r="G7" s="12">
        <f t="shared" ref="G7:G17" si="0">F7-D7</f>
        <v>-813547.71000000089</v>
      </c>
      <c r="H7" s="12">
        <f>H6+G7</f>
        <v>2348760.0599999987</v>
      </c>
      <c r="I7" s="12">
        <f>(F7/D7-1)*100</f>
        <v>-4.5785670068532403</v>
      </c>
      <c r="J7" s="12"/>
    </row>
    <row r="8" spans="1:11" ht="20.100000000000001" customHeight="1" thickBot="1" x14ac:dyDescent="0.3">
      <c r="A8" s="8" t="s">
        <v>13</v>
      </c>
      <c r="B8" s="8" t="s">
        <v>14</v>
      </c>
      <c r="C8" s="17"/>
      <c r="D8" s="12">
        <v>19167790.739999998</v>
      </c>
      <c r="E8" s="12">
        <v>20145230.580000002</v>
      </c>
      <c r="F8" s="12">
        <f>20118354.17+26876.41</f>
        <v>20145230.580000002</v>
      </c>
      <c r="G8" s="12">
        <f t="shared" si="0"/>
        <v>977439.84000000358</v>
      </c>
      <c r="H8" s="12">
        <f t="shared" ref="H8:H10" si="1">H7+G8</f>
        <v>3326199.9000000022</v>
      </c>
      <c r="I8" s="12">
        <f t="shared" ref="I8:I17" si="2">(F8/D8-1)*100</f>
        <v>5.0993870564344679</v>
      </c>
      <c r="J8" s="12"/>
    </row>
    <row r="9" spans="1:11" ht="20.100000000000001" customHeight="1" thickBot="1" x14ac:dyDescent="0.3">
      <c r="A9" s="8" t="s">
        <v>14</v>
      </c>
      <c r="B9" s="8" t="s">
        <v>15</v>
      </c>
      <c r="C9" s="17"/>
      <c r="D9" s="12">
        <v>17906421.949999999</v>
      </c>
      <c r="E9" s="12">
        <v>16638936.060000001</v>
      </c>
      <c r="F9" s="12">
        <f>16499270.41+139665.65</f>
        <v>16638936.060000001</v>
      </c>
      <c r="G9" s="12">
        <f t="shared" si="0"/>
        <v>-1267485.8899999987</v>
      </c>
      <c r="H9" s="12">
        <f t="shared" si="1"/>
        <v>2058714.0100000035</v>
      </c>
      <c r="I9" s="12">
        <f t="shared" si="2"/>
        <v>-7.0783872598288671</v>
      </c>
      <c r="J9" s="12">
        <v>34765219.119999997</v>
      </c>
    </row>
    <row r="10" spans="1:11" ht="20.100000000000001" customHeight="1" thickBot="1" x14ac:dyDescent="0.3">
      <c r="A10" s="8" t="s">
        <v>15</v>
      </c>
      <c r="B10" s="8" t="s">
        <v>16</v>
      </c>
      <c r="C10" s="17"/>
      <c r="D10" s="12">
        <v>20192618.129999999</v>
      </c>
      <c r="E10" s="12">
        <v>18836337.190000001</v>
      </c>
      <c r="F10" s="12">
        <f>17709208.99+1127128.2</f>
        <v>18836337.189999998</v>
      </c>
      <c r="G10" s="12">
        <f t="shared" si="0"/>
        <v>-1356280.9400000013</v>
      </c>
      <c r="H10" s="12">
        <f t="shared" si="1"/>
        <v>702433.07000000216</v>
      </c>
      <c r="I10" s="12">
        <f t="shared" si="2"/>
        <v>-6.7167166301480563</v>
      </c>
      <c r="J10" s="12"/>
    </row>
    <row r="11" spans="1:11" ht="20.100000000000001" customHeight="1" thickBot="1" x14ac:dyDescent="0.3">
      <c r="A11" s="8" t="s">
        <v>16</v>
      </c>
      <c r="B11" s="8" t="s">
        <v>17</v>
      </c>
      <c r="C11" s="17"/>
      <c r="D11" s="12">
        <v>18887532.739999998</v>
      </c>
      <c r="E11" s="12">
        <v>19663840.140000001</v>
      </c>
      <c r="F11" s="12">
        <f>19245729.25+418110.88</f>
        <v>19663840.129999999</v>
      </c>
      <c r="G11" s="12">
        <f t="shared" si="0"/>
        <v>776307.3900000006</v>
      </c>
      <c r="H11" s="12">
        <f>H10+G11</f>
        <v>1478740.4600000028</v>
      </c>
      <c r="I11" s="12">
        <f t="shared" si="2"/>
        <v>4.1101577463102723</v>
      </c>
      <c r="J11" s="12"/>
    </row>
    <row r="12" spans="1:11" ht="20.100000000000001" customHeight="1" thickBot="1" x14ac:dyDescent="0.3">
      <c r="A12" s="8" t="s">
        <v>17</v>
      </c>
      <c r="B12" s="8" t="s">
        <v>18</v>
      </c>
      <c r="C12" s="17"/>
      <c r="D12" s="12">
        <v>19905995.34</v>
      </c>
      <c r="E12" s="12">
        <v>20468888.710000001</v>
      </c>
      <c r="F12" s="12">
        <f>20013400.46+455488.25</f>
        <v>20468888.710000001</v>
      </c>
      <c r="G12" s="12">
        <f t="shared" si="0"/>
        <v>562893.37000000104</v>
      </c>
      <c r="H12" s="12">
        <f t="shared" ref="H12:H16" si="3">H11+G12</f>
        <v>2041633.8300000038</v>
      </c>
      <c r="I12" s="12">
        <f t="shared" si="2"/>
        <v>2.8277579713328782</v>
      </c>
      <c r="J12" s="12"/>
    </row>
    <row r="13" spans="1:11" ht="20.100000000000001" customHeight="1" thickBot="1" x14ac:dyDescent="0.3">
      <c r="A13" s="8" t="s">
        <v>18</v>
      </c>
      <c r="B13" s="8" t="s">
        <v>19</v>
      </c>
      <c r="C13" s="17"/>
      <c r="D13" s="12">
        <v>17555976.670000002</v>
      </c>
      <c r="E13" s="12">
        <v>17917182.18</v>
      </c>
      <c r="F13" s="12">
        <f>17512733.54+404448.65</f>
        <v>17917182.189999998</v>
      </c>
      <c r="G13" s="12">
        <f t="shared" si="0"/>
        <v>361205.51999999583</v>
      </c>
      <c r="H13" s="12">
        <f t="shared" si="3"/>
        <v>2402839.3499999996</v>
      </c>
      <c r="I13" s="12">
        <f t="shared" si="2"/>
        <v>2.0574504443106933</v>
      </c>
      <c r="J13" s="12"/>
    </row>
    <row r="14" spans="1:11" ht="20.100000000000001" customHeight="1" thickBot="1" x14ac:dyDescent="0.3">
      <c r="A14" s="8" t="s">
        <v>19</v>
      </c>
      <c r="B14" s="8" t="s">
        <v>20</v>
      </c>
      <c r="C14" s="17"/>
      <c r="D14" s="12">
        <v>21696534.41</v>
      </c>
      <c r="E14" s="12">
        <v>18434039.199999999</v>
      </c>
      <c r="F14" s="12">
        <f>17983464.54+450574.65</f>
        <v>18434039.189999998</v>
      </c>
      <c r="G14" s="12">
        <f t="shared" si="0"/>
        <v>-3262495.2200000025</v>
      </c>
      <c r="H14" s="12">
        <f t="shared" si="3"/>
        <v>-859655.87000000291</v>
      </c>
      <c r="I14" s="12">
        <f t="shared" si="2"/>
        <v>-15.036941653208491</v>
      </c>
      <c r="J14" s="12"/>
    </row>
    <row r="15" spans="1:11" ht="20.100000000000001" customHeight="1" thickBot="1" x14ac:dyDescent="0.3">
      <c r="A15" s="8" t="s">
        <v>20</v>
      </c>
      <c r="B15" s="8" t="s">
        <v>21</v>
      </c>
      <c r="C15" s="17"/>
      <c r="D15" s="12">
        <v>23284640.809999999</v>
      </c>
      <c r="E15" s="12">
        <v>17018992.850000001</v>
      </c>
      <c r="F15" s="12">
        <f>16653117.09+365875.76</f>
        <v>17018992.850000001</v>
      </c>
      <c r="G15" s="12">
        <f t="shared" si="0"/>
        <v>-6265647.9599999972</v>
      </c>
      <c r="H15" s="12">
        <f t="shared" si="3"/>
        <v>-7125303.8300000001</v>
      </c>
      <c r="I15" s="12">
        <f t="shared" si="2"/>
        <v>-26.908931132444636</v>
      </c>
      <c r="J15" s="12"/>
    </row>
    <row r="16" spans="1:11" ht="20.100000000000001" customHeight="1" thickBot="1" x14ac:dyDescent="0.3">
      <c r="A16" s="8" t="s">
        <v>21</v>
      </c>
      <c r="B16" s="8" t="s">
        <v>22</v>
      </c>
      <c r="C16" s="17"/>
      <c r="D16" s="12">
        <v>20528753.079999998</v>
      </c>
      <c r="E16" s="12">
        <v>17873292.829999998</v>
      </c>
      <c r="F16" s="12">
        <f>17422852.54+450440.29</f>
        <v>17873292.829999998</v>
      </c>
      <c r="G16" s="12">
        <f t="shared" si="0"/>
        <v>-2655460.25</v>
      </c>
      <c r="H16" s="12">
        <f t="shared" si="3"/>
        <v>-9780764.0800000001</v>
      </c>
      <c r="I16" s="12">
        <f t="shared" si="2"/>
        <v>-12.93532169076097</v>
      </c>
      <c r="J16" s="12"/>
    </row>
    <row r="17" spans="1:14" ht="20.100000000000001" customHeight="1" thickBot="1" x14ac:dyDescent="0.3">
      <c r="A17" s="8" t="s">
        <v>22</v>
      </c>
      <c r="B17" s="8" t="s">
        <v>11</v>
      </c>
      <c r="C17" s="18"/>
      <c r="D17" s="12">
        <v>34951798.719999999</v>
      </c>
      <c r="E17" s="12">
        <v>17937310.57</v>
      </c>
      <c r="F17" s="12">
        <f>17614563.13+322747.44</f>
        <v>17937310.57</v>
      </c>
      <c r="G17" s="12">
        <f t="shared" si="0"/>
        <v>-17014488.149999999</v>
      </c>
      <c r="H17" s="12">
        <f>H16+G17</f>
        <v>-26795252.229999997</v>
      </c>
      <c r="I17" s="12">
        <f t="shared" si="2"/>
        <v>-48.679864193266894</v>
      </c>
      <c r="J17" s="12">
        <v>4158489.96</v>
      </c>
    </row>
    <row r="18" spans="1:14" ht="23.25" customHeight="1" thickBot="1" x14ac:dyDescent="0.3">
      <c r="A18" s="19" t="s">
        <v>23</v>
      </c>
      <c r="B18" s="20"/>
      <c r="C18" s="20"/>
      <c r="D18" s="9">
        <f>SUM(D6:D17)</f>
        <v>248468586.99999997</v>
      </c>
      <c r="E18" s="9">
        <f>SUM(E6:E17)</f>
        <v>221673334.78999996</v>
      </c>
      <c r="F18" s="9">
        <f t="shared" ref="F18:H18" si="4">SUM(F6:F17)</f>
        <v>221673334.76999998</v>
      </c>
      <c r="G18" s="9">
        <f t="shared" si="4"/>
        <v>-26795252.229999997</v>
      </c>
      <c r="H18" s="9">
        <f t="shared" si="4"/>
        <v>-27039347.559999987</v>
      </c>
      <c r="I18" s="10" t="s">
        <v>24</v>
      </c>
      <c r="J18" s="9">
        <f>SUM(J6:J17)</f>
        <v>38923709.079999998</v>
      </c>
    </row>
    <row r="20" spans="1:14" ht="15" x14ac:dyDescent="0.25">
      <c r="A20" s="23" t="s">
        <v>27</v>
      </c>
      <c r="B20" s="23"/>
      <c r="C20" s="23"/>
      <c r="D20" s="23"/>
      <c r="E20" s="23"/>
      <c r="F20" s="23"/>
      <c r="G20" s="23"/>
      <c r="H20" s="23"/>
      <c r="I20" s="23"/>
      <c r="J20" s="23"/>
    </row>
    <row r="22" spans="1:14" x14ac:dyDescent="0.25">
      <c r="A22" s="23" t="s">
        <v>28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4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6" spans="1:14" ht="15" x14ac:dyDescent="0.25">
      <c r="C26" s="5"/>
      <c r="D26" s="5"/>
      <c r="E26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x14ac:dyDescent="0.25">
      <c r="C29"/>
    </row>
  </sheetData>
  <mergeCells count="6">
    <mergeCell ref="A22:J23"/>
    <mergeCell ref="C2:I2"/>
    <mergeCell ref="C3:I3"/>
    <mergeCell ref="C6:C17"/>
    <mergeCell ref="A18:C18"/>
    <mergeCell ref="A20:J20"/>
  </mergeCells>
  <pageMargins left="0.7" right="0.7" top="0.75" bottom="0.75" header="0.3" footer="0.3"/>
  <pageSetup paperSize="9" scale="63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29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30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31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4" t="s">
        <v>32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">
      <c r="A7" s="8" t="s">
        <v>12</v>
      </c>
      <c r="B7" s="8" t="s">
        <v>13</v>
      </c>
      <c r="C7" s="25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">
      <c r="A8" s="8" t="s">
        <v>13</v>
      </c>
      <c r="B8" s="8" t="s">
        <v>14</v>
      </c>
      <c r="C8" s="25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">
      <c r="A9" s="8" t="s">
        <v>14</v>
      </c>
      <c r="B9" s="8" t="s">
        <v>15</v>
      </c>
      <c r="C9" s="25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">
      <c r="A10" s="8" t="s">
        <v>15</v>
      </c>
      <c r="B10" s="8" t="s">
        <v>16</v>
      </c>
      <c r="C10" s="25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">
      <c r="A11" s="8" t="s">
        <v>16</v>
      </c>
      <c r="B11" s="8" t="s">
        <v>17</v>
      </c>
      <c r="C11" s="25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">
      <c r="A12" s="8" t="s">
        <v>17</v>
      </c>
      <c r="B12" s="8" t="s">
        <v>18</v>
      </c>
      <c r="C12" s="25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">
      <c r="A13" s="8" t="s">
        <v>18</v>
      </c>
      <c r="B13" s="8" t="s">
        <v>19</v>
      </c>
      <c r="C13" s="25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">
      <c r="A14" s="8" t="s">
        <v>19</v>
      </c>
      <c r="B14" s="8" t="s">
        <v>20</v>
      </c>
      <c r="C14" s="25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">
      <c r="A15" s="8" t="s">
        <v>20</v>
      </c>
      <c r="B15" s="8" t="s">
        <v>21</v>
      </c>
      <c r="C15" s="25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">
      <c r="A16" s="8" t="s">
        <v>21</v>
      </c>
      <c r="B16" s="8" t="s">
        <v>22</v>
      </c>
      <c r="C16" s="25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">
      <c r="A17" s="8" t="s">
        <v>22</v>
      </c>
      <c r="B17" s="8" t="s">
        <v>11</v>
      </c>
      <c r="C17" s="26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33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30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31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4" t="s">
        <v>34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">
      <c r="A7" s="8" t="s">
        <v>12</v>
      </c>
      <c r="B7" s="8" t="s">
        <v>13</v>
      </c>
      <c r="C7" s="25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">
      <c r="A8" s="8" t="s">
        <v>13</v>
      </c>
      <c r="B8" s="8" t="s">
        <v>14</v>
      </c>
      <c r="C8" s="25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">
      <c r="A9" s="8" t="s">
        <v>14</v>
      </c>
      <c r="B9" s="8" t="s">
        <v>15</v>
      </c>
      <c r="C9" s="25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">
      <c r="A10" s="8" t="s">
        <v>15</v>
      </c>
      <c r="B10" s="8" t="s">
        <v>16</v>
      </c>
      <c r="C10" s="25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">
      <c r="A11" s="8" t="s">
        <v>16</v>
      </c>
      <c r="B11" s="8" t="s">
        <v>17</v>
      </c>
      <c r="C11" s="25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">
      <c r="A12" s="8" t="s">
        <v>17</v>
      </c>
      <c r="B12" s="8" t="s">
        <v>18</v>
      </c>
      <c r="C12" s="25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">
      <c r="A13" s="8" t="s">
        <v>18</v>
      </c>
      <c r="B13" s="8" t="s">
        <v>19</v>
      </c>
      <c r="C13" s="25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">
      <c r="A14" s="8" t="s">
        <v>19</v>
      </c>
      <c r="B14" s="8" t="s">
        <v>20</v>
      </c>
      <c r="C14" s="25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">
      <c r="A15" s="8" t="s">
        <v>20</v>
      </c>
      <c r="B15" s="8" t="s">
        <v>21</v>
      </c>
      <c r="C15" s="25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">
      <c r="A16" s="8" t="s">
        <v>21</v>
      </c>
      <c r="B16" s="8" t="s">
        <v>22</v>
      </c>
      <c r="C16" s="25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">
      <c r="A17" s="8" t="s">
        <v>22</v>
      </c>
      <c r="B17" s="8" t="s">
        <v>11</v>
      </c>
      <c r="C17" s="26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35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30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31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16" t="s">
        <v>36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">
      <c r="A7" s="8" t="s">
        <v>12</v>
      </c>
      <c r="B7" s="8" t="s">
        <v>13</v>
      </c>
      <c r="C7" s="17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">
      <c r="A8" s="8" t="s">
        <v>13</v>
      </c>
      <c r="B8" s="8" t="s">
        <v>14</v>
      </c>
      <c r="C8" s="17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">
      <c r="A9" s="8" t="s">
        <v>14</v>
      </c>
      <c r="B9" s="8" t="s">
        <v>15</v>
      </c>
      <c r="C9" s="17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">
      <c r="A10" s="8" t="s">
        <v>15</v>
      </c>
      <c r="B10" s="8" t="s">
        <v>16</v>
      </c>
      <c r="C10" s="17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">
      <c r="A11" s="8" t="s">
        <v>16</v>
      </c>
      <c r="B11" s="8" t="s">
        <v>17</v>
      </c>
      <c r="C11" s="17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">
      <c r="A12" s="8" t="s">
        <v>17</v>
      </c>
      <c r="B12" s="8" t="s">
        <v>18</v>
      </c>
      <c r="C12" s="17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">
      <c r="A13" s="8" t="s">
        <v>18</v>
      </c>
      <c r="B13" s="8" t="s">
        <v>19</v>
      </c>
      <c r="C13" s="17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">
      <c r="A14" s="8" t="s">
        <v>19</v>
      </c>
      <c r="B14" s="8" t="s">
        <v>20</v>
      </c>
      <c r="C14" s="17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">
      <c r="A15" s="8" t="s">
        <v>20</v>
      </c>
      <c r="B15" s="8" t="s">
        <v>21</v>
      </c>
      <c r="C15" s="17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">
      <c r="A16" s="8" t="s">
        <v>21</v>
      </c>
      <c r="B16" s="8" t="s">
        <v>22</v>
      </c>
      <c r="C16" s="17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">
      <c r="A17" s="8" t="s">
        <v>22</v>
      </c>
      <c r="B17" s="8" t="s">
        <v>11</v>
      </c>
      <c r="C17" s="17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24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DUODÉCIMOS RECEBIDOS - 2023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Alexsandro P. Trindade</cp:lastModifiedBy>
  <cp:revision/>
  <dcterms:created xsi:type="dcterms:W3CDTF">2023-08-24T14:38:57Z</dcterms:created>
  <dcterms:modified xsi:type="dcterms:W3CDTF">2024-07-18T22:27:09Z</dcterms:modified>
  <cp:category/>
  <cp:contentStatus/>
</cp:coreProperties>
</file>